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78\1 výzva\"/>
    </mc:Choice>
  </mc:AlternateContent>
  <xr:revisionPtr revIDLastSave="0" documentId="13_ncr:1_{E218AF23-30A2-486C-B8CF-71402AE1876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9" i="1"/>
  <c r="S11" i="1"/>
  <c r="S14" i="1"/>
  <c r="S15" i="1"/>
  <c r="S17" i="1"/>
  <c r="S7" i="1"/>
  <c r="S19" i="1"/>
  <c r="T19" i="1"/>
  <c r="P19" i="1"/>
  <c r="P9" i="1"/>
  <c r="P10" i="1"/>
  <c r="P11" i="1"/>
  <c r="P12" i="1"/>
  <c r="P13" i="1"/>
  <c r="P14" i="1"/>
  <c r="P15" i="1"/>
  <c r="P16" i="1"/>
  <c r="T9" i="1"/>
  <c r="S10" i="1"/>
  <c r="T10" i="1"/>
  <c r="S12" i="1"/>
  <c r="T12" i="1"/>
  <c r="S13" i="1"/>
  <c r="T13" i="1"/>
  <c r="T15" i="1"/>
  <c r="S16" i="1"/>
  <c r="T16" i="1"/>
  <c r="T18" i="1"/>
  <c r="P8" i="1"/>
  <c r="P17" i="1"/>
  <c r="S8" i="1"/>
  <c r="P7" i="1"/>
  <c r="P18" i="1"/>
  <c r="Q22" i="1" l="1"/>
  <c r="T14" i="1"/>
  <c r="T11" i="1"/>
  <c r="T17" i="1"/>
  <c r="T7" i="1"/>
  <c r="S18" i="1"/>
  <c r="R22" i="1" s="1"/>
</calcChain>
</file>

<file path=xl/sharedStrings.xml><?xml version="1.0" encoding="utf-8"?>
<sst xmlns="http://schemas.openxmlformats.org/spreadsheetml/2006/main" count="113" uniqueCount="84">
  <si>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</si>
  <si>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</si>
  <si>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</si>
  <si>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</si>
  <si>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</si>
  <si>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</si>
  <si>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</si>
  <si>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</si>
  <si>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</si>
  <si>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</si>
  <si>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</si>
  <si>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30214000-2 - Pracovní stanice </t>
  </si>
  <si>
    <t>30231320-6 - Dotykové monitory</t>
  </si>
  <si>
    <t xml:space="preserve">30234000-8 - Média pro ukládání dat </t>
  </si>
  <si>
    <t xml:space="preserve">30237133-0 - Adaptéry a rozhraní PCMCIA (Mezinárodní asociace pro paměťové karty osobních počítačů) </t>
  </si>
  <si>
    <t xml:space="preserve">30237200-1 - Počítačová příslušenství </t>
  </si>
  <si>
    <t xml:space="preserve">30237270-2 - Pouzdra na přenosné počítače </t>
  </si>
  <si>
    <t xml:space="preserve">30237400-3 - Příslušenství pro vkládání dat </t>
  </si>
  <si>
    <t xml:space="preserve">32421000-0 - Síťová kabeláž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</si>
  <si>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</si>
  <si>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</si>
  <si>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</si>
  <si>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</si>
  <si>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</si>
  <si>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</si>
  <si>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</si>
  <si>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</si>
  <si>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</si>
  <si>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</si>
  <si>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</si>
  <si>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</si>
  <si>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</si>
  <si>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</si>
  <si>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</si>
  <si>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</si>
  <si>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</si>
  <si>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</si>
  <si>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</si>
  <si>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</si>
  <si>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</si>
  <si>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21 dní</t>
  </si>
  <si>
    <t xml:space="preserve">Příloha č. 2 Kupní smlouvy - technická specifikace
Výpočetní technika (III.) 078 - 2024 </t>
  </si>
  <si>
    <t>SDD Disk</t>
  </si>
  <si>
    <t>Aktivní redukce HDMI na USB-C</t>
  </si>
  <si>
    <t>Paměťový modul pro notebook - DDR3</t>
  </si>
  <si>
    <t>Paměťový modul pro notebook - DDR4</t>
  </si>
  <si>
    <t>Napájecí kabel</t>
  </si>
  <si>
    <t>USB Ethernet Adaptér</t>
  </si>
  <si>
    <t>Sada UTP patch kabelů Cat6</t>
  </si>
  <si>
    <t>sada</t>
  </si>
  <si>
    <t>Adaptér HDMI -&gt; mini HDMI</t>
  </si>
  <si>
    <t>TAČR: Pokročilá robotika pro nedestruktivní inspekci v drsných prostředích
(ARIHE) TM03000049</t>
  </si>
  <si>
    <t>Adéla Půčková,
Tel.: 37763 2541</t>
  </si>
  <si>
    <t>Technická 8, 
301 00 Plzeň,
Fakulta aplikovaných věd - NTIS,
místnost UN 607</t>
  </si>
  <si>
    <t>Tomáš Čechura TZ244126, 
Arnold Jáger TZ248846, 
Severa TZ246338</t>
  </si>
  <si>
    <t>Martin Švejda, TZ 251891</t>
  </si>
  <si>
    <t>Jan Reitinger TZ 253772</t>
  </si>
  <si>
    <t>Jan Reitinger</t>
  </si>
  <si>
    <t>Jáger TZ 248846
Severa TZ 246338</t>
  </si>
  <si>
    <t>Tomáš Čechura</t>
  </si>
  <si>
    <t>Martin Goubej</t>
  </si>
  <si>
    <t>5 x Severa</t>
  </si>
  <si>
    <t>Ondřej Severa</t>
  </si>
  <si>
    <t>1x Reitinger</t>
  </si>
  <si>
    <t>Přenosný monitor 14"</t>
  </si>
  <si>
    <t>SSD disk do notebooku.
SSD disk mSATA, SATA III, životnost minimálně 500TBW. 
Kapacita min. 1TB.</t>
  </si>
  <si>
    <t>LCD monitor, úhlopříčka 14'', min. Full HD rozlišení 1920x1080.
2x port USB-C, dotyková obrazovka, dotykové pero, tloušťka max. 5 mm.</t>
  </si>
  <si>
    <t>Adaptér HDMI na USB-C, který umožňuje prenášet signál ze zdroje HDMI (notebook, tablet, PC) k zobrazovacím zařízením USB-C (TV, monitor, projektor) prostřednictvím kabelu. 
Adaptér může být jednosměrný, ze zdrojového zařízení HDMI na zařízení USB C DP 1.2.</t>
  </si>
  <si>
    <t>Paměťový modul pro notebook, SO-DIMM  DDR3, kapacita min. 8GB, frekvence 1600MHz, napětí 1.5 V, časování CL11.</t>
  </si>
  <si>
    <t>Paměťový modul pro notebook, SO-DIMM  DDR4, kapacita min. 16GB, frekvence 2666MHz, napětí 1.2 V, časování CL19.</t>
  </si>
  <si>
    <t>Síťový napájecí kabel "Mickey mouse", C 3Pin Euro notebook konektor, délka alespoň 1 m.</t>
  </si>
  <si>
    <t>Batoh na notebook 15,6 palce</t>
  </si>
  <si>
    <t>Batoh na notebook 15,6" - objem 21 - 23 l.
Hlavní kapsa dělená organizérem, zvláštní kapsa na tablet do 10", vnější boční kapsy, anatomicky tvarované popruhy, poutko pro připevnění k cestovnímu kufru, voděodolná úprava, horní vyztužené poutko pro přenášení, stabilizační platforma proti převrácení, polstrovaná a prodyšná záda, karabina na klíče, černá barva.
Rozměry v mezích 40-45 × 30-32 × 20-22 cm (V×Š×H), hmotnost 1-1,1 kg.</t>
  </si>
  <si>
    <t>Rozhraní USB-A, RJ45. 
Min 100MBit ethernet. 
Podpora Windows i Linux.</t>
  </si>
  <si>
    <t>Patch kabel UTP Cat6.
10x 0,25 m.
2x 5 m.
2x 15 m.</t>
  </si>
  <si>
    <t>Konektor male 1x HDMI mini.
Konektor female 1x HDMI.
Rovné konektory na obou stranách.
Bez kabelu, pouze přechodka.</t>
  </si>
  <si>
    <t>Přímo určený pro Remarkable2.
Vsouvací (systém kapsa), nikoliv rozevírací jako knížka.
Malá kapsička na pero součástí obalu (jednostraně přístupná) pro fixaci pera k obalu.</t>
  </si>
  <si>
    <t>Dokovací stanice USB-C pro notebook HP (HP EliteBook 840 G5)</t>
  </si>
  <si>
    <t>Obal na Remarkable2</t>
  </si>
  <si>
    <r>
      <t xml:space="preserve">Hmotnost max. 0.8 kg.
Min. 1x USB-C - port - datový a výkonový výstup (alespoň 15W).
1x USB-C - kabel pro připojení notebooku (alespoň 0.8 m).
Alespoň 4x USB 3.0 (s možností nabíjení).
Min. 2x display port.
Min. 1x HDMi port.
Min. 1x RJ45 port 10/100/1000.
Min. 1x audio jack (combo).
</t>
    </r>
    <r>
      <rPr>
        <b/>
        <sz val="11"/>
        <color theme="1"/>
        <rFont val="Calibri"/>
        <family val="2"/>
        <charset val="238"/>
        <scheme val="minor"/>
      </rPr>
      <t>Kompatibilní s notebooku HP EliteBook 840 G5.</t>
    </r>
  </si>
  <si>
    <t>Stylus s funkcí Built-in Eraser</t>
  </si>
  <si>
    <t>Samostatná faktura</t>
  </si>
  <si>
    <t>TZ? Radek Škarda</t>
  </si>
  <si>
    <t>Marker kompatibilní s e-ink zápisníkem Remarkable 2 se zabudovanou možností mazání zápisků Built-in Eraser. 
Černá barva.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</si>
</sst>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20" fillId="0" borderId="0"/>
    <xf numFmtId="0" fontId="11" fillId="0" borderId="0"/>
  </cellStyleXfs>
  <cellXfs count="11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top" wrapText="1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6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8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4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0" fontId="18" fillId="2" borderId="3" xfId="0" applyFont="1" applyFill="1" applyBorder="1" applyAlignment="1">
      <alignment horizontal="center" vertical="center" textRotation="90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49" fontId="27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6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26" fillId="4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left" vertical="center" wrapText="1" indent="1"/>
    </xf>
    <xf numFmtId="0" fontId="4" fillId="6" borderId="18" xfId="0" applyFont="1" applyFill="1" applyBorder="1" applyAlignment="1">
      <alignment horizontal="left" vertical="center" wrapText="1" indent="1"/>
    </xf>
    <xf numFmtId="0" fontId="4" fillId="6" borderId="13" xfId="0" applyFont="1" applyFill="1" applyBorder="1" applyAlignment="1">
      <alignment horizontal="left" vertical="center" wrapText="1" indent="1"/>
    </xf>
    <xf numFmtId="3" fontId="0" fillId="2" borderId="21" xfId="0" applyNumberForma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6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10" fillId="3" borderId="15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left" vertical="center" wrapText="1" indent="1"/>
    </xf>
    <xf numFmtId="0" fontId="12" fillId="5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7" fillId="6" borderId="16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0" fontId="12" fillId="0" borderId="0" xfId="0" applyFont="1" applyAlignment="1">
      <alignment horizontal="left"/>
    </xf>
    <xf numFmtId="164" fontId="14" fillId="0" borderId="9" xfId="0" applyNumberFormat="1" applyFont="1" applyBorder="1" applyAlignment="1">
      <alignment horizontal="center" vertical="center"/>
    </xf>
    <xf numFmtId="164" fontId="14" fillId="0" borderId="10" xfId="0" applyNumberFormat="1" applyFont="1" applyBorder="1" applyAlignment="1">
      <alignment horizontal="center" vertical="center"/>
    </xf>
    <xf numFmtId="164" fontId="14" fillId="0" borderId="11" xfId="0" applyNumberFormat="1" applyFont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25" fillId="0" borderId="0" xfId="2" applyFont="1" applyAlignment="1">
      <alignment horizontal="left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15" fillId="6" borderId="14" xfId="0" applyFont="1" applyFill="1" applyBorder="1" applyAlignment="1">
      <alignment horizontal="center" vertical="center" wrapText="1"/>
    </xf>
    <xf numFmtId="0" fontId="15" fillId="6" borderId="16" xfId="0" applyFont="1" applyFill="1" applyBorder="1" applyAlignment="1">
      <alignment horizontal="center" vertical="center" wrapText="1"/>
    </xf>
    <xf numFmtId="0" fontId="15" fillId="6" borderId="15" xfId="0" applyFont="1" applyFill="1" applyBorder="1" applyAlignment="1">
      <alignment horizontal="center" vertical="center" wrapText="1"/>
    </xf>
    <xf numFmtId="0" fontId="16" fillId="4" borderId="13" xfId="0" applyFont="1" applyFill="1" applyBorder="1" applyAlignment="1" applyProtection="1">
      <alignment horizontal="left" vertical="center" wrapText="1" indent="1"/>
      <protection locked="0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9"/>
  <sheetViews>
    <sheetView tabSelected="1" zoomScaleNormal="100" workbookViewId="0">
      <selection activeCell="G7" sqref="G7:G1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01.7109375" style="1" customWidth="1"/>
    <col min="7" max="7" width="32.140625" style="4" customWidth="1"/>
    <col min="8" max="8" width="23.42578125" style="4" customWidth="1"/>
    <col min="9" max="9" width="28.85546875" style="4" customWidth="1"/>
    <col min="10" max="10" width="16.140625" style="1" customWidth="1"/>
    <col min="11" max="11" width="64.140625" customWidth="1"/>
    <col min="12" max="12" width="25.42578125" customWidth="1"/>
    <col min="13" max="13" width="25.7109375" customWidth="1"/>
    <col min="14" max="14" width="36.42578125" style="4" customWidth="1"/>
    <col min="15" max="15" width="29.28515625" style="4" customWidth="1"/>
    <col min="16" max="16" width="18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4.7109375" hidden="1" customWidth="1"/>
    <col min="22" max="22" width="40.85546875" style="5" customWidth="1"/>
  </cols>
  <sheetData>
    <row r="1" spans="1:22" ht="40.9" customHeight="1" x14ac:dyDescent="0.25">
      <c r="B1" s="90" t="s">
        <v>41</v>
      </c>
      <c r="C1" s="91"/>
      <c r="D1" s="91"/>
      <c r="E1"/>
      <c r="G1" s="41"/>
      <c r="V1"/>
    </row>
    <row r="2" spans="1:22" ht="18" customHeight="1" x14ac:dyDescent="0.25">
      <c r="C2"/>
      <c r="D2" s="9"/>
      <c r="E2" s="10"/>
      <c r="G2" s="94"/>
      <c r="H2" s="95"/>
      <c r="I2" s="95"/>
      <c r="J2" s="95"/>
      <c r="K2" s="95"/>
      <c r="L2" s="95"/>
      <c r="M2" s="95"/>
      <c r="N2" s="95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80"/>
      <c r="E3" s="80"/>
      <c r="F3" s="80"/>
      <c r="G3" s="95"/>
      <c r="H3" s="95"/>
      <c r="I3" s="95"/>
      <c r="J3" s="95"/>
      <c r="K3" s="95"/>
      <c r="L3" s="95"/>
      <c r="M3" s="95"/>
      <c r="N3" s="95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0"/>
      <c r="E4" s="80"/>
      <c r="F4" s="80"/>
      <c r="G4" s="80"/>
      <c r="H4" s="8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2" t="s">
        <v>2</v>
      </c>
      <c r="H5" s="93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19</v>
      </c>
      <c r="D6" s="32" t="s">
        <v>4</v>
      </c>
      <c r="E6" s="32" t="s">
        <v>20</v>
      </c>
      <c r="F6" s="32" t="s">
        <v>21</v>
      </c>
      <c r="G6" s="37" t="s">
        <v>30</v>
      </c>
      <c r="H6" s="38" t="s">
        <v>31</v>
      </c>
      <c r="I6" s="33" t="s">
        <v>22</v>
      </c>
      <c r="J6" s="32" t="s">
        <v>23</v>
      </c>
      <c r="K6" s="32" t="s">
        <v>39</v>
      </c>
      <c r="L6" s="34" t="s">
        <v>24</v>
      </c>
      <c r="M6" s="35" t="s">
        <v>25</v>
      </c>
      <c r="N6" s="34" t="s">
        <v>26</v>
      </c>
      <c r="O6" s="32" t="s">
        <v>35</v>
      </c>
      <c r="P6" s="34" t="s">
        <v>27</v>
      </c>
      <c r="Q6" s="32" t="s">
        <v>5</v>
      </c>
      <c r="R6" s="36" t="s">
        <v>6</v>
      </c>
      <c r="S6" s="79" t="s">
        <v>7</v>
      </c>
      <c r="T6" s="79" t="s">
        <v>8</v>
      </c>
      <c r="U6" s="34" t="s">
        <v>28</v>
      </c>
      <c r="V6" s="34" t="s">
        <v>29</v>
      </c>
    </row>
    <row r="7" spans="1:22" ht="171" customHeight="1" thickTop="1" thickBot="1" x14ac:dyDescent="0.3">
      <c r="A7" s="20"/>
      <c r="B7" s="42">
        <v>1</v>
      </c>
      <c r="C7" s="43" t="s">
        <v>77</v>
      </c>
      <c r="D7" s="44">
        <v>3</v>
      </c>
      <c r="E7" s="45" t="s">
        <v>34</v>
      </c>
      <c r="F7" s="66" t="s">
        <v>79</v>
      </c>
      <c r="G7" s="117"/>
      <c r="H7" s="46" t="s">
        <v>36</v>
      </c>
      <c r="I7" s="105" t="s">
        <v>81</v>
      </c>
      <c r="J7" s="108" t="s">
        <v>38</v>
      </c>
      <c r="K7" s="111" t="s">
        <v>51</v>
      </c>
      <c r="L7" s="114"/>
      <c r="M7" s="85" t="s">
        <v>52</v>
      </c>
      <c r="N7" s="85" t="s">
        <v>53</v>
      </c>
      <c r="O7" s="87" t="s">
        <v>40</v>
      </c>
      <c r="P7" s="47">
        <f>D7*Q7</f>
        <v>10389</v>
      </c>
      <c r="Q7" s="48">
        <v>3463</v>
      </c>
      <c r="R7" s="118"/>
      <c r="S7" s="49">
        <f>D7*R7</f>
        <v>0</v>
      </c>
      <c r="T7" s="50" t="str">
        <f t="shared" ref="T7:T18" si="0">IF(ISNUMBER(R7), IF(R7&gt;Q7,"NEVYHOVUJE","VYHOVUJE")," ")</f>
        <v xml:space="preserve"> </v>
      </c>
      <c r="U7" s="61" t="s">
        <v>54</v>
      </c>
      <c r="V7" s="51" t="s">
        <v>11</v>
      </c>
    </row>
    <row r="8" spans="1:22" ht="66.75" customHeight="1" thickTop="1" thickBot="1" x14ac:dyDescent="0.3">
      <c r="A8" s="20"/>
      <c r="B8" s="52">
        <v>2</v>
      </c>
      <c r="C8" s="53" t="s">
        <v>78</v>
      </c>
      <c r="D8" s="54">
        <v>1</v>
      </c>
      <c r="E8" s="55" t="s">
        <v>34</v>
      </c>
      <c r="F8" s="65" t="s">
        <v>76</v>
      </c>
      <c r="G8" s="117"/>
      <c r="H8" s="56" t="s">
        <v>36</v>
      </c>
      <c r="I8" s="106"/>
      <c r="J8" s="109"/>
      <c r="K8" s="112"/>
      <c r="L8" s="115"/>
      <c r="M8" s="84"/>
      <c r="N8" s="84"/>
      <c r="O8" s="88"/>
      <c r="P8" s="57">
        <f>D8*Q8</f>
        <v>2000</v>
      </c>
      <c r="Q8" s="58">
        <v>2000</v>
      </c>
      <c r="R8" s="118"/>
      <c r="S8" s="59">
        <f>D8*R8</f>
        <v>0</v>
      </c>
      <c r="T8" s="60" t="str">
        <f t="shared" ref="T8:T17" si="1">IF(ISNUMBER(R8), IF(R8&gt;Q8,"NEVYHOVUJE","VYHOVUJE")," ")</f>
        <v xml:space="preserve"> </v>
      </c>
      <c r="U8" s="62" t="s">
        <v>55</v>
      </c>
      <c r="V8" s="63" t="s">
        <v>16</v>
      </c>
    </row>
    <row r="9" spans="1:22" ht="78" customHeight="1" thickTop="1" thickBot="1" x14ac:dyDescent="0.3">
      <c r="A9" s="20"/>
      <c r="B9" s="52">
        <v>3</v>
      </c>
      <c r="C9" s="53" t="s">
        <v>42</v>
      </c>
      <c r="D9" s="54">
        <v>1</v>
      </c>
      <c r="E9" s="55" t="s">
        <v>34</v>
      </c>
      <c r="F9" s="64" t="s">
        <v>65</v>
      </c>
      <c r="G9" s="117"/>
      <c r="H9" s="56" t="s">
        <v>36</v>
      </c>
      <c r="I9" s="106"/>
      <c r="J9" s="109"/>
      <c r="K9" s="112"/>
      <c r="L9" s="115"/>
      <c r="M9" s="84"/>
      <c r="N9" s="84"/>
      <c r="O9" s="88"/>
      <c r="P9" s="57">
        <f>D9*Q9</f>
        <v>2500</v>
      </c>
      <c r="Q9" s="58">
        <v>2500</v>
      </c>
      <c r="R9" s="118"/>
      <c r="S9" s="59">
        <f>D9*R9</f>
        <v>0</v>
      </c>
      <c r="T9" s="60" t="str">
        <f t="shared" ref="T9:T16" si="2">IF(ISNUMBER(R9), IF(R9&gt;Q9,"NEVYHOVUJE","VYHOVUJE")," ")</f>
        <v xml:space="preserve"> </v>
      </c>
      <c r="U9" s="62" t="s">
        <v>56</v>
      </c>
      <c r="V9" s="63" t="s">
        <v>13</v>
      </c>
    </row>
    <row r="10" spans="1:22" ht="57.75" customHeight="1" thickTop="1" thickBot="1" x14ac:dyDescent="0.3">
      <c r="A10" s="20"/>
      <c r="B10" s="52">
        <v>4</v>
      </c>
      <c r="C10" s="53" t="s">
        <v>64</v>
      </c>
      <c r="D10" s="54">
        <v>1</v>
      </c>
      <c r="E10" s="55" t="s">
        <v>34</v>
      </c>
      <c r="F10" s="64" t="s">
        <v>66</v>
      </c>
      <c r="G10" s="117"/>
      <c r="H10" s="56" t="s">
        <v>36</v>
      </c>
      <c r="I10" s="106"/>
      <c r="J10" s="109"/>
      <c r="K10" s="112"/>
      <c r="L10" s="115"/>
      <c r="M10" s="84"/>
      <c r="N10" s="84"/>
      <c r="O10" s="88"/>
      <c r="P10" s="57">
        <f>D10*Q10</f>
        <v>8500</v>
      </c>
      <c r="Q10" s="58">
        <v>8500</v>
      </c>
      <c r="R10" s="118"/>
      <c r="S10" s="59">
        <f>D10*R10</f>
        <v>0</v>
      </c>
      <c r="T10" s="60" t="str">
        <f t="shared" si="2"/>
        <v xml:space="preserve"> </v>
      </c>
      <c r="U10" s="62" t="s">
        <v>57</v>
      </c>
      <c r="V10" s="63" t="s">
        <v>12</v>
      </c>
    </row>
    <row r="11" spans="1:22" ht="69" customHeight="1" thickTop="1" thickBot="1" x14ac:dyDescent="0.3">
      <c r="A11" s="20"/>
      <c r="B11" s="52">
        <v>5</v>
      </c>
      <c r="C11" s="53" t="s">
        <v>43</v>
      </c>
      <c r="D11" s="54">
        <v>1</v>
      </c>
      <c r="E11" s="55" t="s">
        <v>34</v>
      </c>
      <c r="F11" s="64" t="s">
        <v>67</v>
      </c>
      <c r="G11" s="117"/>
      <c r="H11" s="56" t="s">
        <v>36</v>
      </c>
      <c r="I11" s="106"/>
      <c r="J11" s="109"/>
      <c r="K11" s="112"/>
      <c r="L11" s="115"/>
      <c r="M11" s="84"/>
      <c r="N11" s="84"/>
      <c r="O11" s="88"/>
      <c r="P11" s="57">
        <f>D11*Q11</f>
        <v>800</v>
      </c>
      <c r="Q11" s="58">
        <v>800</v>
      </c>
      <c r="R11" s="118"/>
      <c r="S11" s="59">
        <f>D11*R11</f>
        <v>0</v>
      </c>
      <c r="T11" s="60" t="str">
        <f t="shared" si="2"/>
        <v xml:space="preserve"> </v>
      </c>
      <c r="U11" s="62" t="s">
        <v>57</v>
      </c>
      <c r="V11" s="63" t="s">
        <v>14</v>
      </c>
    </row>
    <row r="12" spans="1:22" ht="57.75" customHeight="1" thickTop="1" thickBot="1" x14ac:dyDescent="0.3">
      <c r="A12" s="20"/>
      <c r="B12" s="52">
        <v>6</v>
      </c>
      <c r="C12" s="53" t="s">
        <v>44</v>
      </c>
      <c r="D12" s="54">
        <v>2</v>
      </c>
      <c r="E12" s="55" t="s">
        <v>34</v>
      </c>
      <c r="F12" s="64" t="s">
        <v>68</v>
      </c>
      <c r="G12" s="117"/>
      <c r="H12" s="56" t="s">
        <v>36</v>
      </c>
      <c r="I12" s="106"/>
      <c r="J12" s="109"/>
      <c r="K12" s="112"/>
      <c r="L12" s="115"/>
      <c r="M12" s="84"/>
      <c r="N12" s="84"/>
      <c r="O12" s="88"/>
      <c r="P12" s="57">
        <f>D12*Q12</f>
        <v>2000</v>
      </c>
      <c r="Q12" s="58">
        <v>1000</v>
      </c>
      <c r="R12" s="118"/>
      <c r="S12" s="59">
        <f>D12*R12</f>
        <v>0</v>
      </c>
      <c r="T12" s="60" t="str">
        <f t="shared" si="2"/>
        <v xml:space="preserve"> </v>
      </c>
      <c r="U12" s="62" t="s">
        <v>56</v>
      </c>
      <c r="V12" s="81" t="s">
        <v>15</v>
      </c>
    </row>
    <row r="13" spans="1:22" ht="57.75" customHeight="1" thickTop="1" thickBot="1" x14ac:dyDescent="0.3">
      <c r="A13" s="20"/>
      <c r="B13" s="52">
        <v>7</v>
      </c>
      <c r="C13" s="53" t="s">
        <v>45</v>
      </c>
      <c r="D13" s="54">
        <v>4</v>
      </c>
      <c r="E13" s="55" t="s">
        <v>34</v>
      </c>
      <c r="F13" s="64" t="s">
        <v>69</v>
      </c>
      <c r="G13" s="117"/>
      <c r="H13" s="56" t="s">
        <v>36</v>
      </c>
      <c r="I13" s="106"/>
      <c r="J13" s="109"/>
      <c r="K13" s="112"/>
      <c r="L13" s="115"/>
      <c r="M13" s="84"/>
      <c r="N13" s="84"/>
      <c r="O13" s="88"/>
      <c r="P13" s="57">
        <f>D13*Q13</f>
        <v>4280</v>
      </c>
      <c r="Q13" s="58">
        <v>1070</v>
      </c>
      <c r="R13" s="118"/>
      <c r="S13" s="59">
        <f>D13*R13</f>
        <v>0</v>
      </c>
      <c r="T13" s="60" t="str">
        <f t="shared" si="2"/>
        <v xml:space="preserve"> </v>
      </c>
      <c r="U13" s="62" t="s">
        <v>58</v>
      </c>
      <c r="V13" s="82"/>
    </row>
    <row r="14" spans="1:22" ht="57.75" customHeight="1" thickTop="1" thickBot="1" x14ac:dyDescent="0.3">
      <c r="A14" s="20"/>
      <c r="B14" s="52">
        <v>8</v>
      </c>
      <c r="C14" s="53" t="s">
        <v>46</v>
      </c>
      <c r="D14" s="54">
        <v>5</v>
      </c>
      <c r="E14" s="55" t="s">
        <v>34</v>
      </c>
      <c r="F14" s="64" t="s">
        <v>70</v>
      </c>
      <c r="G14" s="117"/>
      <c r="H14" s="56" t="s">
        <v>36</v>
      </c>
      <c r="I14" s="106"/>
      <c r="J14" s="109"/>
      <c r="K14" s="112"/>
      <c r="L14" s="115"/>
      <c r="M14" s="84"/>
      <c r="N14" s="84"/>
      <c r="O14" s="88"/>
      <c r="P14" s="57">
        <f>D14*Q14</f>
        <v>500</v>
      </c>
      <c r="Q14" s="58">
        <v>100</v>
      </c>
      <c r="R14" s="118"/>
      <c r="S14" s="59">
        <f>D14*R14</f>
        <v>0</v>
      </c>
      <c r="T14" s="60" t="str">
        <f t="shared" si="2"/>
        <v xml:space="preserve"> </v>
      </c>
      <c r="U14" s="62" t="s">
        <v>59</v>
      </c>
      <c r="V14" s="83"/>
    </row>
    <row r="15" spans="1:22" ht="106.5" customHeight="1" thickTop="1" thickBot="1" x14ac:dyDescent="0.3">
      <c r="A15" s="20"/>
      <c r="B15" s="52">
        <v>9</v>
      </c>
      <c r="C15" s="53" t="s">
        <v>71</v>
      </c>
      <c r="D15" s="54">
        <v>1</v>
      </c>
      <c r="E15" s="55" t="s">
        <v>34</v>
      </c>
      <c r="F15" s="64" t="s">
        <v>72</v>
      </c>
      <c r="G15" s="117"/>
      <c r="H15" s="56" t="s">
        <v>36</v>
      </c>
      <c r="I15" s="106"/>
      <c r="J15" s="109"/>
      <c r="K15" s="112"/>
      <c r="L15" s="115"/>
      <c r="M15" s="84"/>
      <c r="N15" s="84"/>
      <c r="O15" s="88"/>
      <c r="P15" s="57">
        <f>D15*Q15</f>
        <v>1820</v>
      </c>
      <c r="Q15" s="58">
        <v>1820</v>
      </c>
      <c r="R15" s="118"/>
      <c r="S15" s="59">
        <f>D15*R15</f>
        <v>0</v>
      </c>
      <c r="T15" s="60" t="str">
        <f t="shared" si="2"/>
        <v xml:space="preserve"> </v>
      </c>
      <c r="U15" s="62" t="s">
        <v>60</v>
      </c>
      <c r="V15" s="63" t="s">
        <v>16</v>
      </c>
    </row>
    <row r="16" spans="1:22" ht="75" customHeight="1" thickTop="1" thickBot="1" x14ac:dyDescent="0.3">
      <c r="A16" s="20"/>
      <c r="B16" s="52">
        <v>10</v>
      </c>
      <c r="C16" s="53" t="s">
        <v>47</v>
      </c>
      <c r="D16" s="54">
        <v>5</v>
      </c>
      <c r="E16" s="55" t="s">
        <v>34</v>
      </c>
      <c r="F16" s="64" t="s">
        <v>73</v>
      </c>
      <c r="G16" s="117"/>
      <c r="H16" s="56" t="s">
        <v>36</v>
      </c>
      <c r="I16" s="106"/>
      <c r="J16" s="109"/>
      <c r="K16" s="112"/>
      <c r="L16" s="115"/>
      <c r="M16" s="84"/>
      <c r="N16" s="84"/>
      <c r="O16" s="88"/>
      <c r="P16" s="57">
        <f>D16*Q16</f>
        <v>900</v>
      </c>
      <c r="Q16" s="58">
        <v>180</v>
      </c>
      <c r="R16" s="118"/>
      <c r="S16" s="59">
        <f>D16*R16</f>
        <v>0</v>
      </c>
      <c r="T16" s="60" t="str">
        <f t="shared" si="2"/>
        <v xml:space="preserve"> </v>
      </c>
      <c r="U16" s="62" t="s">
        <v>61</v>
      </c>
      <c r="V16" s="63" t="s">
        <v>14</v>
      </c>
    </row>
    <row r="17" spans="1:22" ht="98.25" customHeight="1" thickTop="1" thickBot="1" x14ac:dyDescent="0.3">
      <c r="A17" s="20"/>
      <c r="B17" s="52">
        <v>11</v>
      </c>
      <c r="C17" s="53" t="s">
        <v>48</v>
      </c>
      <c r="D17" s="54">
        <v>1</v>
      </c>
      <c r="E17" s="55" t="s">
        <v>49</v>
      </c>
      <c r="F17" s="64" t="s">
        <v>74</v>
      </c>
      <c r="G17" s="117"/>
      <c r="H17" s="56" t="s">
        <v>36</v>
      </c>
      <c r="I17" s="106"/>
      <c r="J17" s="109"/>
      <c r="K17" s="112"/>
      <c r="L17" s="115"/>
      <c r="M17" s="84"/>
      <c r="N17" s="84"/>
      <c r="O17" s="88"/>
      <c r="P17" s="57">
        <f>D17*Q17</f>
        <v>1100</v>
      </c>
      <c r="Q17" s="58">
        <v>1100</v>
      </c>
      <c r="R17" s="118"/>
      <c r="S17" s="59">
        <f>D17*R17</f>
        <v>0</v>
      </c>
      <c r="T17" s="60" t="str">
        <f t="shared" si="1"/>
        <v xml:space="preserve"> </v>
      </c>
      <c r="U17" s="62" t="s">
        <v>62</v>
      </c>
      <c r="V17" s="63" t="s">
        <v>18</v>
      </c>
    </row>
    <row r="18" spans="1:22" ht="95.25" customHeight="1" thickTop="1" thickBot="1" x14ac:dyDescent="0.3">
      <c r="A18" s="20"/>
      <c r="B18" s="52">
        <v>12</v>
      </c>
      <c r="C18" s="53" t="s">
        <v>50</v>
      </c>
      <c r="D18" s="54">
        <v>5</v>
      </c>
      <c r="E18" s="55" t="s">
        <v>34</v>
      </c>
      <c r="F18" s="64" t="s">
        <v>75</v>
      </c>
      <c r="G18" s="117"/>
      <c r="H18" s="56" t="s">
        <v>36</v>
      </c>
      <c r="I18" s="106"/>
      <c r="J18" s="109"/>
      <c r="K18" s="112"/>
      <c r="L18" s="115"/>
      <c r="M18" s="84"/>
      <c r="N18" s="84"/>
      <c r="O18" s="88"/>
      <c r="P18" s="57">
        <f>D18*Q18</f>
        <v>500</v>
      </c>
      <c r="Q18" s="58">
        <v>100</v>
      </c>
      <c r="R18" s="118"/>
      <c r="S18" s="59">
        <f>D18*R18</f>
        <v>0</v>
      </c>
      <c r="T18" s="60" t="str">
        <f t="shared" si="0"/>
        <v xml:space="preserve"> </v>
      </c>
      <c r="U18" s="62" t="s">
        <v>63</v>
      </c>
      <c r="V18" s="63" t="s">
        <v>14</v>
      </c>
    </row>
    <row r="19" spans="1:22" ht="95.25" customHeight="1" thickTop="1" thickBot="1" x14ac:dyDescent="0.3">
      <c r="A19" s="20"/>
      <c r="B19" s="67">
        <v>13</v>
      </c>
      <c r="C19" s="68" t="s">
        <v>80</v>
      </c>
      <c r="D19" s="69">
        <v>2</v>
      </c>
      <c r="E19" s="70" t="s">
        <v>34</v>
      </c>
      <c r="F19" s="78" t="s">
        <v>83</v>
      </c>
      <c r="G19" s="117"/>
      <c r="H19" s="71" t="s">
        <v>36</v>
      </c>
      <c r="I19" s="107"/>
      <c r="J19" s="110"/>
      <c r="K19" s="113"/>
      <c r="L19" s="116"/>
      <c r="M19" s="86"/>
      <c r="N19" s="86"/>
      <c r="O19" s="89"/>
      <c r="P19" s="72">
        <f>D19*Q19</f>
        <v>6600</v>
      </c>
      <c r="Q19" s="73">
        <v>3300</v>
      </c>
      <c r="R19" s="118"/>
      <c r="S19" s="74">
        <f>D19*R19</f>
        <v>0</v>
      </c>
      <c r="T19" s="75" t="str">
        <f t="shared" ref="T19" si="3">IF(ISNUMBER(R19), IF(R19&gt;Q19,"NEVYHOVUJE","VYHOVUJE")," ")</f>
        <v xml:space="preserve"> </v>
      </c>
      <c r="U19" s="76" t="s">
        <v>82</v>
      </c>
      <c r="V19" s="77" t="s">
        <v>17</v>
      </c>
    </row>
    <row r="20" spans="1:22" ht="17.45" customHeight="1" thickTop="1" thickBot="1" x14ac:dyDescent="0.3">
      <c r="C20"/>
      <c r="D20"/>
      <c r="E20"/>
      <c r="F20"/>
      <c r="G20"/>
      <c r="H20"/>
      <c r="I20"/>
      <c r="J20"/>
      <c r="N20"/>
      <c r="O20"/>
      <c r="P20"/>
    </row>
    <row r="21" spans="1:22" ht="51.75" customHeight="1" thickTop="1" thickBot="1" x14ac:dyDescent="0.3">
      <c r="B21" s="103" t="s">
        <v>33</v>
      </c>
      <c r="C21" s="103"/>
      <c r="D21" s="103"/>
      <c r="E21" s="103"/>
      <c r="F21" s="103"/>
      <c r="G21" s="103"/>
      <c r="H21" s="40"/>
      <c r="I21" s="40"/>
      <c r="J21" s="21"/>
      <c r="K21" s="21"/>
      <c r="L21" s="6"/>
      <c r="M21" s="6"/>
      <c r="N21" s="6"/>
      <c r="O21" s="22"/>
      <c r="P21" s="22"/>
      <c r="Q21" s="23" t="s">
        <v>9</v>
      </c>
      <c r="R21" s="100" t="s">
        <v>10</v>
      </c>
      <c r="S21" s="101"/>
      <c r="T21" s="102"/>
      <c r="U21" s="24"/>
      <c r="V21" s="25"/>
    </row>
    <row r="22" spans="1:22" ht="50.45" customHeight="1" thickTop="1" thickBot="1" x14ac:dyDescent="0.3">
      <c r="B22" s="104" t="s">
        <v>32</v>
      </c>
      <c r="C22" s="104"/>
      <c r="D22" s="104"/>
      <c r="E22" s="104"/>
      <c r="F22" s="104"/>
      <c r="G22" s="104"/>
      <c r="H22" s="104"/>
      <c r="I22" s="26"/>
      <c r="L22" s="9"/>
      <c r="M22" s="9"/>
      <c r="N22" s="9"/>
      <c r="O22" s="27"/>
      <c r="P22" s="27"/>
      <c r="Q22" s="28">
        <f>SUM(P7:P19)</f>
        <v>41889</v>
      </c>
      <c r="R22" s="97">
        <f>SUM(S7:S19)</f>
        <v>0</v>
      </c>
      <c r="S22" s="98"/>
      <c r="T22" s="99"/>
    </row>
    <row r="23" spans="1:22" ht="15.75" thickTop="1" x14ac:dyDescent="0.25">
      <c r="B23" s="96" t="s">
        <v>37</v>
      </c>
      <c r="C23" s="96"/>
      <c r="D23" s="96"/>
      <c r="E23" s="96"/>
      <c r="F23" s="96"/>
      <c r="G23" s="96"/>
      <c r="H23" s="80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1:22" x14ac:dyDescent="0.25">
      <c r="B24" s="39"/>
      <c r="C24" s="39"/>
      <c r="D24" s="39"/>
      <c r="E24" s="39"/>
      <c r="F24" s="39"/>
      <c r="G24" s="80"/>
      <c r="H24" s="8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1:22" x14ac:dyDescent="0.25">
      <c r="B25" s="39"/>
      <c r="C25" s="39"/>
      <c r="D25" s="39"/>
      <c r="E25" s="39"/>
      <c r="F25" s="39"/>
      <c r="G25" s="80"/>
      <c r="H25" s="80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1:22" x14ac:dyDescent="0.25">
      <c r="B26" s="39"/>
      <c r="C26" s="39"/>
      <c r="D26" s="39"/>
      <c r="E26" s="39"/>
      <c r="F26" s="39"/>
      <c r="G26" s="80"/>
      <c r="H26" s="80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1:22" ht="19.899999999999999" customHeight="1" x14ac:dyDescent="0.25">
      <c r="C27" s="21"/>
      <c r="D27" s="29"/>
      <c r="E27" s="21"/>
      <c r="F27" s="21"/>
      <c r="G27" s="80"/>
      <c r="H27" s="80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1:22" ht="19.899999999999999" customHeight="1" x14ac:dyDescent="0.25">
      <c r="H28" s="30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1:22" ht="19.899999999999999" customHeight="1" x14ac:dyDescent="0.25">
      <c r="C29" s="21"/>
      <c r="D29" s="29"/>
      <c r="E29" s="21"/>
      <c r="F29" s="21"/>
      <c r="G29" s="80"/>
      <c r="H29" s="80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1:22" ht="19.899999999999999" customHeight="1" x14ac:dyDescent="0.25">
      <c r="C30" s="21"/>
      <c r="D30" s="29"/>
      <c r="E30" s="21"/>
      <c r="F30" s="21"/>
      <c r="G30" s="80"/>
      <c r="H30" s="80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1:22" ht="19.899999999999999" customHeight="1" x14ac:dyDescent="0.25">
      <c r="C31" s="21"/>
      <c r="D31" s="29"/>
      <c r="E31" s="21"/>
      <c r="F31" s="21"/>
      <c r="G31" s="80"/>
      <c r="H31" s="80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1:22" ht="19.899999999999999" customHeight="1" x14ac:dyDescent="0.25">
      <c r="C32" s="21"/>
      <c r="D32" s="29"/>
      <c r="E32" s="21"/>
      <c r="F32" s="21"/>
      <c r="G32" s="80"/>
      <c r="H32" s="80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0"/>
      <c r="H33" s="80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0"/>
      <c r="H34" s="80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0"/>
      <c r="H35" s="80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0"/>
      <c r="H36" s="80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0"/>
      <c r="H37" s="80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0"/>
      <c r="H38" s="80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0"/>
      <c r="H39" s="80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0"/>
      <c r="H40" s="80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0"/>
      <c r="H41" s="80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0"/>
      <c r="H42" s="80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0"/>
      <c r="H43" s="80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0"/>
      <c r="H44" s="80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0"/>
      <c r="H45" s="80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0"/>
      <c r="H46" s="80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0"/>
      <c r="H47" s="80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0"/>
      <c r="H48" s="80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0"/>
      <c r="H49" s="80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0"/>
      <c r="H50" s="80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0"/>
      <c r="H51" s="80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0"/>
      <c r="H52" s="80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0"/>
      <c r="H53" s="80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0"/>
      <c r="H54" s="80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0"/>
      <c r="H55" s="80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0"/>
      <c r="H56" s="80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0"/>
      <c r="H57" s="80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0"/>
      <c r="H58" s="80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0"/>
      <c r="H59" s="80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0"/>
      <c r="H60" s="80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0"/>
      <c r="H61" s="80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0"/>
      <c r="H62" s="80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0"/>
      <c r="H63" s="80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0"/>
      <c r="H64" s="80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0"/>
      <c r="H65" s="80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0"/>
      <c r="H66" s="80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0"/>
      <c r="H67" s="80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0"/>
      <c r="H68" s="80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0"/>
      <c r="H69" s="80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0"/>
      <c r="H70" s="80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0"/>
      <c r="H71" s="80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0"/>
      <c r="H72" s="80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0"/>
      <c r="H73" s="80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0"/>
      <c r="H74" s="80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0"/>
      <c r="H75" s="80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0"/>
      <c r="H76" s="80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0"/>
      <c r="H77" s="80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0"/>
      <c r="H78" s="80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0"/>
      <c r="H79" s="80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0"/>
      <c r="H80" s="80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0"/>
      <c r="H81" s="80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0"/>
      <c r="H82" s="80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0"/>
      <c r="H83" s="80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0"/>
      <c r="H84" s="80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0"/>
      <c r="H85" s="80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0"/>
      <c r="H86" s="80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0"/>
      <c r="H87" s="80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0"/>
      <c r="H88" s="80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0"/>
      <c r="H89" s="80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0"/>
      <c r="H90" s="80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0"/>
      <c r="H91" s="80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0"/>
      <c r="H92" s="80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0"/>
      <c r="H93" s="80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0"/>
      <c r="H94" s="80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0"/>
      <c r="H95" s="80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0"/>
      <c r="H96" s="80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0"/>
      <c r="H97" s="80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0"/>
      <c r="H98" s="80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80"/>
      <c r="H99" s="80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80"/>
      <c r="H100" s="80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80"/>
      <c r="H101" s="80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80"/>
      <c r="H102" s="80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80"/>
      <c r="H103" s="80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80"/>
      <c r="H104" s="80"/>
      <c r="I104" s="11"/>
      <c r="J104" s="11"/>
      <c r="K104" s="11"/>
      <c r="L104" s="11"/>
      <c r="M104" s="11"/>
      <c r="N104" s="5"/>
      <c r="O104" s="5"/>
      <c r="P104" s="5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80"/>
      <c r="H105" s="80"/>
      <c r="I105" s="11"/>
      <c r="J105" s="11"/>
      <c r="K105" s="11"/>
      <c r="L105" s="11"/>
      <c r="M105" s="11"/>
      <c r="N105" s="5"/>
      <c r="O105" s="5"/>
      <c r="P105" s="5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80"/>
      <c r="H106" s="80"/>
      <c r="I106" s="11"/>
      <c r="J106" s="11"/>
      <c r="K106" s="11"/>
      <c r="L106" s="11"/>
      <c r="M106" s="11"/>
      <c r="N106" s="5"/>
      <c r="O106" s="5"/>
      <c r="P106" s="5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80"/>
      <c r="H107" s="80"/>
      <c r="I107" s="11"/>
      <c r="J107" s="11"/>
      <c r="K107" s="11"/>
      <c r="L107" s="11"/>
      <c r="M107" s="11"/>
      <c r="N107" s="5"/>
      <c r="O107" s="5"/>
      <c r="P107" s="5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80"/>
      <c r="H108" s="80"/>
      <c r="I108" s="11"/>
      <c r="J108" s="11"/>
      <c r="K108" s="11"/>
      <c r="L108" s="11"/>
      <c r="M108" s="11"/>
      <c r="N108" s="5"/>
      <c r="O108" s="5"/>
      <c r="P108" s="5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ht="19.899999999999999" customHeight="1" x14ac:dyDescent="0.25">
      <c r="C113"/>
      <c r="E113"/>
      <c r="F113"/>
      <c r="J113"/>
    </row>
    <row r="114" spans="3:10" ht="19.899999999999999" customHeight="1" x14ac:dyDescent="0.25">
      <c r="C114"/>
      <c r="E114"/>
      <c r="F114"/>
      <c r="J114"/>
    </row>
    <row r="115" spans="3:10" ht="19.899999999999999" customHeight="1" x14ac:dyDescent="0.25">
      <c r="C115"/>
      <c r="E115"/>
      <c r="F115"/>
      <c r="J115"/>
    </row>
    <row r="116" spans="3:10" ht="19.899999999999999" customHeight="1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  <row r="236" spans="3:10" x14ac:dyDescent="0.25">
      <c r="C236"/>
      <c r="E236"/>
      <c r="F236"/>
      <c r="J236"/>
    </row>
    <row r="237" spans="3:10" x14ac:dyDescent="0.25">
      <c r="C237"/>
      <c r="E237"/>
      <c r="F237"/>
      <c r="J237"/>
    </row>
    <row r="238" spans="3:10" x14ac:dyDescent="0.25">
      <c r="C238"/>
      <c r="E238"/>
      <c r="F238"/>
      <c r="J238"/>
    </row>
    <row r="239" spans="3:10" x14ac:dyDescent="0.25">
      <c r="C239"/>
      <c r="E239"/>
      <c r="F239"/>
      <c r="J239"/>
    </row>
  </sheetData>
  <sheetProtection algorithmName="SHA-512" hashValue="Qhf3eo9c3Rb7Q8vVr3SnWCywi23f0rwCVjLybpM19ZknhSSZi8towXldI4RDCCQ2TcQXsGTnhOXbG6CxFeUBLg==" saltValue="2U7kzsHmlyW5b7Lt4afjMQ==" spinCount="100000" sheet="1" objects="1" scenarios="1"/>
  <mergeCells count="16">
    <mergeCell ref="B1:D1"/>
    <mergeCell ref="G5:H5"/>
    <mergeCell ref="G2:N3"/>
    <mergeCell ref="B23:G23"/>
    <mergeCell ref="R22:T22"/>
    <mergeCell ref="R21:T21"/>
    <mergeCell ref="B21:G21"/>
    <mergeCell ref="B22:H22"/>
    <mergeCell ref="I7:I19"/>
    <mergeCell ref="J7:J19"/>
    <mergeCell ref="K7:K19"/>
    <mergeCell ref="L7:L19"/>
    <mergeCell ref="M7:M19"/>
    <mergeCell ref="V12:V14"/>
    <mergeCell ref="N7:N19"/>
    <mergeCell ref="O7:O19"/>
  </mergeCells>
  <conditionalFormatting sqref="B7:B19 D7:D19">
    <cfRule type="containsBlanks" dxfId="7" priority="96">
      <formula>LEN(TRIM(B7))=0</formula>
    </cfRule>
  </conditionalFormatting>
  <conditionalFormatting sqref="B7:B19">
    <cfRule type="cellIs" dxfId="6" priority="93" operator="greaterThanOrEqual">
      <formula>1</formula>
    </cfRule>
  </conditionalFormatting>
  <conditionalFormatting sqref="R7:R19 G7:H19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9">
    <cfRule type="notContainsBlanks" dxfId="2" priority="69">
      <formula>LEN(TRIM(G7))&gt;0</formula>
    </cfRule>
  </conditionalFormatting>
  <conditionalFormatting sqref="T7:T19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CDFFE527-52D3-4727-B079-759E44174631}">
      <formula1>"ANO,NE"</formula1>
    </dataValidation>
    <dataValidation type="list" showInputMessage="1" showErrorMessage="1" sqref="E7:E19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2024-05-22T10:28:46Z</cp:lastPrinted>
  <dcterms:created xsi:type="dcterms:W3CDTF">2014-03-05T12:43:32Z</dcterms:created>
  <dcterms:modified xsi:type="dcterms:W3CDTF">2024-05-22T10:47:43Z</dcterms:modified>
</cp:coreProperties>
</file>